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2"/>
  </bookViews>
  <sheets>
    <sheet name="Сводная" sheetId="1" r:id="rId1"/>
    <sheet name="школа " sheetId="2" r:id="rId2"/>
    <sheet name="дошкольные группы " sheetId="3" r:id="rId3"/>
  </sheets>
  <externalReferences>
    <externalReference r:id="rId6"/>
  </externalReferences>
  <definedNames>
    <definedName name="_xlnm.Print_Area" localSheetId="2">'дошкольные группы '!$A$1:$K$40</definedName>
    <definedName name="_xlnm.Print_Area" localSheetId="0">'Сводная'!$A$1:$K$44</definedName>
    <definedName name="_xlnm.Print_Area" localSheetId="1">'школа '!$A$1:$K$42</definedName>
  </definedNames>
  <calcPr fullCalcOnLoad="1"/>
</workbook>
</file>

<file path=xl/sharedStrings.xml><?xml version="1.0" encoding="utf-8"?>
<sst xmlns="http://schemas.openxmlformats.org/spreadsheetml/2006/main" count="182" uniqueCount="53">
  <si>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</si>
  <si>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</si>
  <si>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</si>
  <si>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</si>
  <si>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</si>
  <si>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</si>
  <si>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</si>
  <si>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</si>
  <si>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</si>
  <si>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</si>
  <si>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</si>
  <si>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</si>
  <si>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</si>
  <si>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</si>
  <si>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</si>
  <si>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</si>
  <si>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Ягоды замороженные</t>
  </si>
  <si>
    <t xml:space="preserve">Вид ягод по технологии производства: Целые;  
Наименование ягод : Клюква; Товарный сорт: Высший; </t>
  </si>
  <si>
    <t>штук</t>
  </si>
  <si>
    <t>килограмм</t>
  </si>
  <si>
    <t>Директор школы ______________________  И.А. Ефремова</t>
  </si>
  <si>
    <t>Смесь сушеных фруктов (сухой компот)</t>
  </si>
  <si>
    <t>Вид применяемой сушки: тепловая. Наименование сушеных фруктов: Курага. Наличие косточки: нет</t>
  </si>
  <si>
    <t xml:space="preserve">Вид применяемой сушки: Тепловая;  Наименование сушеных фруктов: Яблоко; Чернослив; Персик; Груша; Вишня; Курага;  Наличие косточки: Да;
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</si>
  <si>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</si>
  <si>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</si>
  <si>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Фасоль, консервированная без уксуса или уксусной кислоты (кроме готовых блюд из овощей.)</t>
  </si>
  <si>
    <t xml:space="preserve">Товарный сорт: Высший.  </t>
  </si>
  <si>
    <t>Вид ягод по технологии производства: Целые; Наименование ягод: Брусника; Товарный сорт: Высший.</t>
  </si>
  <si>
    <t xml:space="preserve">КТРУ </t>
  </si>
  <si>
    <t>10.39.16.000-00000002</t>
  </si>
  <si>
    <t>10.39.15.000</t>
  </si>
  <si>
    <t>10.39.21.120-0000013</t>
  </si>
  <si>
    <t>10.39.21.120-00000023</t>
  </si>
  <si>
    <t>10.39.25.134-00000001</t>
  </si>
  <si>
    <t>Аукцион в электронной форме на поставку продуктов питания(консервация, ягоды замороженные, сухофрукты)</t>
  </si>
  <si>
    <t>Коммерческое преджложение Вх.№ б/н от 16.11.2023</t>
  </si>
  <si>
    <t>Коммерческое преджложение Вх.№ б/н от 20.11.2023</t>
  </si>
  <si>
    <t>Дата составления сводной таблицы 06.12.2023 год</t>
  </si>
  <si>
    <t xml:space="preserve">Вид ягод по технологии производства: Целые;  
Наименование ягод: Черная сородина; Товарный сорт: Высший; </t>
  </si>
  <si>
    <t xml:space="preserve">Вид применяемой сушки: Тепловая;  Наименование сушеных фруктов: Урюк;  Наличие косточки: Да;
</t>
  </si>
  <si>
    <t xml:space="preserve">Вид ягод по технологии производства: Целые;  
Наименование ягод:Вишня; Товарный сорт: Высший; </t>
  </si>
  <si>
    <t xml:space="preserve">Вид ягод по технологии производства: Целые;  
Наименование ягод: Вишня; Товарный сорт: Высший; </t>
  </si>
  <si>
    <t>10.39.21.120-00000001</t>
  </si>
  <si>
    <t>10.39.21.120-00000020 </t>
  </si>
  <si>
    <t>Итого: начальная (максимальная) цена  гражданско-правового договора 250 785  (двести пятьдесят тысяч семьсот восемьдесят пять) рублей 20 копеек</t>
  </si>
  <si>
    <t>Итого: начальная (максимальная) цена  гражданско-правового договора 373 917  (триста семьдесят три тысячи девятьсот семнадцать) рублей 20 копеек</t>
  </si>
  <si>
    <t>Коммерческое преджложение Вх.№ 1 от 13.05.2024</t>
  </si>
  <si>
    <t>Коммерческое преджложение Вх.№ 2 от 13.05.2024</t>
  </si>
  <si>
    <t>Коммерческое преджложение Вх.№ 3 от 13.05.2024</t>
  </si>
  <si>
    <t>Дата составления сводной таблицы 20.05.2024 год</t>
  </si>
  <si>
    <t>Итого: начальная (максимальная) цена  гражданско-правового договора 120 074  (сто двадцать  тысяч семьдесят четыре) рубля 90 копеек</t>
  </si>
  <si>
    <t xml:space="preserve">
Вес: не менее 400 грамм и не более 430 грамм. Внешний вид зерен: однотипный, однородный по величине, в заливке - с оттенком цвета фасоли. Упаковка: без повреждений и признаков бомбажа. 
ГОСТ Р 54679-2011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</si>
</sst>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  <numFmt numFmtId="196" formatCode="0.0"/>
  </numFmts>
  <fonts count="55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Times New Roman"/>
      <family val="1"/>
    </font>
    <font>
      <b/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Times New Roman"/>
      <family val="1"/>
    </font>
    <font>
      <b/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192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52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52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 horizontal="left" vertical="top"/>
    </xf>
    <xf numFmtId="0" fontId="52" fillId="33" borderId="0" xfId="0" applyFont="1" applyFill="1" applyAlignment="1">
      <alignment/>
    </xf>
    <xf numFmtId="187" fontId="1" fillId="33" borderId="10" xfId="60" applyFont="1" applyFill="1" applyBorder="1" applyAlignment="1">
      <alignment horizontal="center"/>
    </xf>
    <xf numFmtId="187" fontId="1" fillId="33" borderId="10" xfId="6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 horizontal="left" vertical="top"/>
    </xf>
    <xf numFmtId="0" fontId="5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 horizontal="left" vertical="top"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5"/>
  <sheetViews>
    <sheetView zoomScaleSheetLayoutView="42" zoomScalePageLayoutView="0" workbookViewId="0" topLeftCell="A7">
      <selection activeCell="E23" sqref="E23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59.57421875" style="1" customWidth="1"/>
    <col min="4" max="4" width="16.421875" style="1" customWidth="1"/>
    <col min="5" max="5" width="11.14062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23.00390625" style="1" customWidth="1"/>
    <col min="12" max="12" width="19.57421875" style="1" customWidth="1"/>
    <col min="13" max="16384" width="9.140625" style="1" customWidth="1"/>
  </cols>
  <sheetData>
    <row r="1" spans="4:11" ht="12.75">
      <c r="D1" s="109" t="s">
        <v>25</v>
      </c>
      <c r="E1" s="109"/>
      <c r="F1" s="109"/>
      <c r="G1" s="109"/>
      <c r="H1" s="109"/>
      <c r="I1" s="109"/>
      <c r="J1" s="109"/>
      <c r="K1" s="109"/>
    </row>
    <row r="2" spans="1:12" ht="19.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17.25" customHeight="1">
      <c r="A3" s="111" t="s">
        <v>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="111" customFormat="1" ht="15.75">
      <c r="A4" s="111" t="s">
        <v>13</v>
      </c>
    </row>
    <row r="5" spans="1:11" s="2" customFormat="1" ht="32.25" customHeight="1">
      <c r="A5" s="112" t="s">
        <v>0</v>
      </c>
      <c r="B5" s="112" t="s">
        <v>1</v>
      </c>
      <c r="C5" s="112" t="s">
        <v>2</v>
      </c>
      <c r="D5" s="112" t="s">
        <v>3</v>
      </c>
      <c r="E5" s="112" t="s">
        <v>4</v>
      </c>
      <c r="F5" s="113" t="s">
        <v>5</v>
      </c>
      <c r="G5" s="114"/>
      <c r="H5" s="114"/>
      <c r="I5" s="105" t="s">
        <v>6</v>
      </c>
      <c r="J5" s="105" t="s">
        <v>7</v>
      </c>
      <c r="K5" s="107" t="s">
        <v>29</v>
      </c>
    </row>
    <row r="6" spans="1:11" s="2" customFormat="1" ht="14.25" customHeight="1">
      <c r="A6" s="112"/>
      <c r="B6" s="112"/>
      <c r="C6" s="112"/>
      <c r="D6" s="112"/>
      <c r="E6" s="112"/>
      <c r="F6" s="70" t="s">
        <v>8</v>
      </c>
      <c r="G6" s="70" t="s">
        <v>9</v>
      </c>
      <c r="H6" s="70" t="s">
        <v>10</v>
      </c>
      <c r="I6" s="106"/>
      <c r="J6" s="106"/>
      <c r="K6" s="108"/>
    </row>
    <row r="7" spans="1:18" s="2" customFormat="1" ht="61.5" customHeight="1">
      <c r="A7" s="99">
        <v>1</v>
      </c>
      <c r="B7" s="47" t="s">
        <v>14</v>
      </c>
      <c r="C7" s="4" t="s">
        <v>27</v>
      </c>
      <c r="D7" s="70" t="s">
        <v>19</v>
      </c>
      <c r="E7" s="10">
        <f>80+150</f>
        <v>230</v>
      </c>
      <c r="F7" s="5">
        <v>122.72</v>
      </c>
      <c r="G7" s="5">
        <v>200.6</v>
      </c>
      <c r="H7" s="5">
        <v>200</v>
      </c>
      <c r="I7" s="6">
        <v>174.44</v>
      </c>
      <c r="J7" s="66"/>
      <c r="K7" s="56" t="s">
        <v>30</v>
      </c>
      <c r="R7" s="11"/>
    </row>
    <row r="8" spans="1:11" s="9" customFormat="1" ht="20.25" customHeight="1">
      <c r="A8" s="100"/>
      <c r="B8" s="7" t="s">
        <v>11</v>
      </c>
      <c r="C8" s="49"/>
      <c r="D8" s="8"/>
      <c r="E8" s="8"/>
      <c r="F8" s="8"/>
      <c r="G8" s="8"/>
      <c r="H8" s="8"/>
      <c r="I8" s="12"/>
      <c r="J8" s="66">
        <f>E7*I7</f>
        <v>40121.2</v>
      </c>
      <c r="K8" s="57"/>
    </row>
    <row r="9" spans="1:11" s="9" customFormat="1" ht="68.25" customHeight="1">
      <c r="A9" s="99">
        <v>2</v>
      </c>
      <c r="B9" s="7" t="s">
        <v>26</v>
      </c>
      <c r="C9" s="50" t="s">
        <v>15</v>
      </c>
      <c r="D9" s="48" t="s">
        <v>18</v>
      </c>
      <c r="E9" s="52">
        <v>1200</v>
      </c>
      <c r="F9" s="13">
        <v>70</v>
      </c>
      <c r="G9" s="13">
        <v>80</v>
      </c>
      <c r="H9" s="13">
        <v>70</v>
      </c>
      <c r="I9" s="14">
        <v>73.33</v>
      </c>
      <c r="J9" s="18"/>
      <c r="K9" s="57" t="s">
        <v>31</v>
      </c>
    </row>
    <row r="10" spans="1:11" s="9" customFormat="1" ht="15.75" customHeight="1">
      <c r="A10" s="100"/>
      <c r="B10" s="15" t="s">
        <v>11</v>
      </c>
      <c r="C10" s="102"/>
      <c r="D10" s="103"/>
      <c r="E10" s="103"/>
      <c r="F10" s="103"/>
      <c r="G10" s="103"/>
      <c r="H10" s="104"/>
      <c r="I10" s="16"/>
      <c r="J10" s="59">
        <f>E9*I9</f>
        <v>87996</v>
      </c>
      <c r="K10" s="57"/>
    </row>
    <row r="11" spans="1:11" s="9" customFormat="1" ht="68.25" customHeight="1">
      <c r="A11" s="75">
        <v>3</v>
      </c>
      <c r="B11" s="30" t="s">
        <v>16</v>
      </c>
      <c r="C11" s="21" t="s">
        <v>42</v>
      </c>
      <c r="D11" s="79" t="s">
        <v>19</v>
      </c>
      <c r="E11" s="30">
        <v>100</v>
      </c>
      <c r="F11" s="20">
        <v>350</v>
      </c>
      <c r="G11" s="20">
        <v>650</v>
      </c>
      <c r="H11" s="20">
        <v>500</v>
      </c>
      <c r="I11" s="79">
        <v>500</v>
      </c>
      <c r="J11" s="59"/>
      <c r="K11" s="84" t="s">
        <v>44</v>
      </c>
    </row>
    <row r="12" spans="1:11" s="9" customFormat="1" ht="15.75" customHeight="1">
      <c r="A12" s="75"/>
      <c r="B12" s="15" t="s">
        <v>11</v>
      </c>
      <c r="C12" s="71"/>
      <c r="D12" s="72"/>
      <c r="E12" s="72"/>
      <c r="F12" s="72"/>
      <c r="G12" s="72"/>
      <c r="H12" s="73"/>
      <c r="I12" s="16"/>
      <c r="J12" s="59">
        <f>E11*I11</f>
        <v>50000</v>
      </c>
      <c r="K12" s="57"/>
    </row>
    <row r="13" spans="1:11" s="9" customFormat="1" ht="55.5" customHeight="1">
      <c r="A13" s="99">
        <v>4</v>
      </c>
      <c r="B13" s="30" t="s">
        <v>16</v>
      </c>
      <c r="C13" s="21" t="s">
        <v>39</v>
      </c>
      <c r="D13" s="74" t="s">
        <v>19</v>
      </c>
      <c r="E13" s="30">
        <v>56</v>
      </c>
      <c r="F13" s="74">
        <v>350</v>
      </c>
      <c r="G13" s="74">
        <v>650</v>
      </c>
      <c r="H13" s="74">
        <v>500</v>
      </c>
      <c r="I13" s="20">
        <v>500</v>
      </c>
      <c r="J13" s="59"/>
      <c r="K13" s="84" t="s">
        <v>43</v>
      </c>
    </row>
    <row r="14" spans="1:11" s="9" customFormat="1" ht="15.75" customHeight="1">
      <c r="A14" s="100"/>
      <c r="B14" s="15" t="s">
        <v>11</v>
      </c>
      <c r="C14" s="71"/>
      <c r="D14" s="72"/>
      <c r="E14" s="72"/>
      <c r="F14" s="72"/>
      <c r="G14" s="72"/>
      <c r="H14" s="72"/>
      <c r="I14" s="16"/>
      <c r="J14" s="59">
        <f>I13*E13</f>
        <v>28000</v>
      </c>
      <c r="K14" s="57"/>
    </row>
    <row r="15" spans="1:11" s="9" customFormat="1" ht="36" customHeight="1">
      <c r="A15" s="101">
        <v>5</v>
      </c>
      <c r="B15" s="30" t="s">
        <v>16</v>
      </c>
      <c r="C15" s="21" t="s">
        <v>17</v>
      </c>
      <c r="D15" s="17" t="s">
        <v>19</v>
      </c>
      <c r="E15" s="18">
        <v>80</v>
      </c>
      <c r="F15" s="19">
        <v>455</v>
      </c>
      <c r="G15" s="20">
        <v>650</v>
      </c>
      <c r="H15" s="19">
        <v>500</v>
      </c>
      <c r="I15" s="20">
        <v>535</v>
      </c>
      <c r="J15" s="59"/>
      <c r="K15" s="57" t="s">
        <v>32</v>
      </c>
    </row>
    <row r="16" spans="1:11" s="9" customFormat="1" ht="16.5" customHeight="1">
      <c r="A16" s="101"/>
      <c r="B16" s="15" t="s">
        <v>11</v>
      </c>
      <c r="C16" s="102"/>
      <c r="D16" s="103"/>
      <c r="E16" s="103"/>
      <c r="F16" s="103"/>
      <c r="G16" s="103"/>
      <c r="H16" s="103"/>
      <c r="I16" s="104"/>
      <c r="J16" s="59">
        <f>E15*I15</f>
        <v>42800</v>
      </c>
      <c r="K16" s="57"/>
    </row>
    <row r="17" spans="1:11" s="9" customFormat="1" ht="37.5" customHeight="1">
      <c r="A17" s="101">
        <v>6</v>
      </c>
      <c r="B17" s="15" t="s">
        <v>16</v>
      </c>
      <c r="C17" s="53" t="s">
        <v>28</v>
      </c>
      <c r="D17" s="74" t="s">
        <v>19</v>
      </c>
      <c r="E17" s="51">
        <v>60</v>
      </c>
      <c r="F17" s="36">
        <v>455</v>
      </c>
      <c r="G17" s="36">
        <v>650</v>
      </c>
      <c r="H17" s="36">
        <v>500</v>
      </c>
      <c r="I17" s="36">
        <v>535</v>
      </c>
      <c r="J17" s="59"/>
      <c r="K17" s="57" t="s">
        <v>33</v>
      </c>
    </row>
    <row r="18" spans="1:11" s="9" customFormat="1" ht="16.5" customHeight="1">
      <c r="A18" s="101"/>
      <c r="B18" s="72" t="s">
        <v>11</v>
      </c>
      <c r="C18" s="72"/>
      <c r="D18" s="72"/>
      <c r="E18" s="72"/>
      <c r="F18" s="72"/>
      <c r="G18" s="72"/>
      <c r="H18" s="72"/>
      <c r="I18" s="73"/>
      <c r="J18" s="59">
        <f>I17*E17</f>
        <v>32100</v>
      </c>
      <c r="K18" s="57"/>
    </row>
    <row r="19" spans="1:11" s="9" customFormat="1" ht="36.75" customHeight="1">
      <c r="A19" s="101">
        <v>7</v>
      </c>
      <c r="B19" s="45" t="s">
        <v>21</v>
      </c>
      <c r="C19" s="55" t="s">
        <v>22</v>
      </c>
      <c r="D19" s="41" t="s">
        <v>19</v>
      </c>
      <c r="E19" s="42">
        <v>115</v>
      </c>
      <c r="F19" s="43">
        <v>450</v>
      </c>
      <c r="G19" s="43">
        <v>600</v>
      </c>
      <c r="H19" s="43">
        <v>450</v>
      </c>
      <c r="I19" s="44">
        <v>500</v>
      </c>
      <c r="J19" s="59"/>
      <c r="K19" s="57" t="s">
        <v>34</v>
      </c>
    </row>
    <row r="20" spans="1:11" s="9" customFormat="1" ht="16.5" customHeight="1">
      <c r="A20" s="101"/>
      <c r="B20" s="72" t="s">
        <v>11</v>
      </c>
      <c r="C20" s="72"/>
      <c r="D20" s="72"/>
      <c r="E20" s="72"/>
      <c r="F20" s="72"/>
      <c r="G20" s="72"/>
      <c r="H20" s="72"/>
      <c r="I20" s="73"/>
      <c r="J20" s="59">
        <f>I19*E19</f>
        <v>57500</v>
      </c>
      <c r="K20" s="57"/>
    </row>
    <row r="21" spans="1:11" s="9" customFormat="1" ht="45" customHeight="1">
      <c r="A21" s="99">
        <v>8</v>
      </c>
      <c r="B21" s="46" t="s">
        <v>21</v>
      </c>
      <c r="C21" s="54" t="s">
        <v>40</v>
      </c>
      <c r="D21" s="41" t="s">
        <v>19</v>
      </c>
      <c r="E21" s="15">
        <v>50</v>
      </c>
      <c r="F21" s="20">
        <v>350</v>
      </c>
      <c r="G21" s="20">
        <v>450</v>
      </c>
      <c r="H21" s="20">
        <v>400</v>
      </c>
      <c r="I21" s="20">
        <v>400</v>
      </c>
      <c r="J21" s="59"/>
      <c r="K21" s="57" t="s">
        <v>34</v>
      </c>
    </row>
    <row r="22" spans="1:11" s="9" customFormat="1" ht="16.5" customHeight="1">
      <c r="A22" s="100"/>
      <c r="B22" s="69" t="s">
        <v>11</v>
      </c>
      <c r="C22" s="72"/>
      <c r="D22" s="72"/>
      <c r="E22" s="72"/>
      <c r="F22" s="72"/>
      <c r="G22" s="72"/>
      <c r="H22" s="72"/>
      <c r="I22" s="73"/>
      <c r="J22" s="59">
        <f>E21*I21</f>
        <v>20000</v>
      </c>
      <c r="K22" s="57"/>
    </row>
    <row r="23" spans="1:11" s="9" customFormat="1" ht="49.5" customHeight="1">
      <c r="A23" s="101">
        <v>9</v>
      </c>
      <c r="B23" s="46" t="s">
        <v>21</v>
      </c>
      <c r="C23" s="54" t="s">
        <v>23</v>
      </c>
      <c r="D23" s="41" t="s">
        <v>19</v>
      </c>
      <c r="E23" s="42">
        <v>70</v>
      </c>
      <c r="F23" s="43">
        <v>190</v>
      </c>
      <c r="G23" s="43">
        <v>250</v>
      </c>
      <c r="H23" s="43">
        <v>220</v>
      </c>
      <c r="I23" s="44">
        <v>220</v>
      </c>
      <c r="J23" s="59"/>
      <c r="K23" s="57" t="s">
        <v>34</v>
      </c>
    </row>
    <row r="24" spans="1:114" s="9" customFormat="1" ht="16.5" customHeight="1">
      <c r="A24" s="101"/>
      <c r="B24" s="72" t="s">
        <v>11</v>
      </c>
      <c r="C24" s="72"/>
      <c r="D24" s="72"/>
      <c r="E24" s="72"/>
      <c r="F24" s="72"/>
      <c r="G24" s="72"/>
      <c r="H24" s="72"/>
      <c r="I24" s="73"/>
      <c r="J24" s="59">
        <f>I23*E23</f>
        <v>15400</v>
      </c>
      <c r="K24" s="5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</row>
    <row r="25" spans="1:114" s="9" customFormat="1" ht="27" customHeight="1">
      <c r="A25" s="93"/>
      <c r="B25" s="94"/>
      <c r="C25" s="94"/>
      <c r="D25" s="94"/>
      <c r="E25" s="94"/>
      <c r="F25" s="94"/>
      <c r="G25" s="94"/>
      <c r="H25" s="94"/>
      <c r="I25" s="95"/>
      <c r="J25" s="60">
        <f>J24+J22+J20+J18+J16+J14+J10+J8+J12</f>
        <v>373917.2</v>
      </c>
      <c r="K25" s="5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</row>
    <row r="26" spans="1:114" s="39" customFormat="1" ht="15.75" customHeight="1">
      <c r="A26" s="37"/>
      <c r="B26" s="38"/>
      <c r="C26" s="38"/>
      <c r="D26" s="38"/>
      <c r="E26" s="38"/>
      <c r="F26" s="38"/>
      <c r="G26" s="38"/>
      <c r="H26" s="38"/>
      <c r="I26" s="38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</row>
    <row r="27" spans="1:114" s="39" customFormat="1" ht="15.75" customHeight="1">
      <c r="A27" s="96" t="s">
        <v>46</v>
      </c>
      <c r="B27" s="96"/>
      <c r="C27" s="96"/>
      <c r="D27" s="96"/>
      <c r="E27" s="96"/>
      <c r="F27" s="96"/>
      <c r="G27" s="96"/>
      <c r="H27" s="96"/>
      <c r="I27" s="9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</row>
    <row r="28" spans="2:114" s="39" customFormat="1" ht="15.7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</row>
    <row r="29" spans="1:114" s="24" customFormat="1" ht="15" customHeight="1">
      <c r="A29" s="22">
        <f>'[1]Лист1'!A12</f>
        <v>1</v>
      </c>
      <c r="B29" s="97" t="s">
        <v>36</v>
      </c>
      <c r="C29" s="98"/>
      <c r="D29" s="23"/>
      <c r="E29" s="23"/>
      <c r="F29" s="23"/>
      <c r="G29" s="61"/>
      <c r="H29" s="61"/>
      <c r="I29" s="61"/>
      <c r="J29" s="62"/>
      <c r="K29" s="62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</row>
    <row r="30" spans="1:114" s="26" customFormat="1" ht="15.75" customHeight="1">
      <c r="A30" s="25">
        <f>'[1]Лист1'!A13</f>
        <v>2</v>
      </c>
      <c r="B30" s="97" t="s">
        <v>37</v>
      </c>
      <c r="C30" s="98"/>
      <c r="D30" s="23"/>
      <c r="E30" s="23"/>
      <c r="F30" s="23"/>
      <c r="G30" s="61"/>
      <c r="H30" s="61"/>
      <c r="I30" s="61"/>
      <c r="J30" s="62"/>
      <c r="K30" s="6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</row>
    <row r="31" spans="1:11" s="24" customFormat="1" ht="15" customHeight="1">
      <c r="A31" s="27">
        <f>'[1]Лист1'!A14</f>
        <v>3</v>
      </c>
      <c r="B31" s="97" t="s">
        <v>37</v>
      </c>
      <c r="C31" s="98"/>
      <c r="D31" s="23"/>
      <c r="E31" s="23"/>
      <c r="F31" s="23"/>
      <c r="G31" s="61"/>
      <c r="H31" s="61"/>
      <c r="I31" s="61"/>
      <c r="J31" s="62"/>
      <c r="K31" s="64"/>
    </row>
    <row r="32" spans="1:10" s="2" customFormat="1" ht="15.75">
      <c r="A32" s="23"/>
      <c r="B32" s="23"/>
      <c r="C32" s="23"/>
      <c r="D32" s="1"/>
      <c r="E32" s="1"/>
      <c r="F32" s="1"/>
      <c r="G32" s="1"/>
      <c r="H32" s="1"/>
      <c r="I32" s="1"/>
      <c r="J32" s="1"/>
    </row>
    <row r="33" spans="1:10" s="2" customFormat="1" ht="15.75">
      <c r="A33" s="23"/>
      <c r="B33" s="28" t="s">
        <v>12</v>
      </c>
      <c r="C33" s="28"/>
      <c r="D33" s="1"/>
      <c r="E33" s="1"/>
      <c r="F33" s="1"/>
      <c r="G33" s="1"/>
      <c r="H33" s="1"/>
      <c r="I33" s="1"/>
      <c r="J33" s="1"/>
    </row>
    <row r="34" spans="1:10" s="2" customFormat="1" ht="15.75">
      <c r="A34" s="23"/>
      <c r="B34" s="28" t="s">
        <v>20</v>
      </c>
      <c r="C34" s="28"/>
      <c r="D34" s="1"/>
      <c r="E34" s="1"/>
      <c r="F34" s="1"/>
      <c r="G34" s="29"/>
      <c r="H34" s="1"/>
      <c r="I34" s="1"/>
      <c r="J34" s="1"/>
    </row>
    <row r="35" spans="1:10" s="2" customFormat="1" ht="15.75">
      <c r="A35" s="23"/>
      <c r="B35" s="28" t="s">
        <v>38</v>
      </c>
      <c r="C35" s="28"/>
      <c r="D35" s="1"/>
      <c r="E35" s="1"/>
      <c r="F35" s="1"/>
      <c r="G35" s="1"/>
      <c r="H35" s="1"/>
      <c r="I35" s="1"/>
      <c r="J35" s="1"/>
    </row>
  </sheetData>
  <sheetProtection/>
  <mergeCells count="28">
    <mergeCell ref="D1:K1"/>
    <mergeCell ref="A2:L2"/>
    <mergeCell ref="A3:L3"/>
    <mergeCell ref="A4:IV4"/>
    <mergeCell ref="A5:A6"/>
    <mergeCell ref="B5:B6"/>
    <mergeCell ref="C5:C6"/>
    <mergeCell ref="D5:D6"/>
    <mergeCell ref="E5:E6"/>
    <mergeCell ref="F5:H5"/>
    <mergeCell ref="A23:A24"/>
    <mergeCell ref="I5:I6"/>
    <mergeCell ref="J5:J6"/>
    <mergeCell ref="K5:K6"/>
    <mergeCell ref="A7:A8"/>
    <mergeCell ref="A9:A10"/>
    <mergeCell ref="C10:H10"/>
    <mergeCell ref="A21:A22"/>
    <mergeCell ref="A25:I25"/>
    <mergeCell ref="A27:I27"/>
    <mergeCell ref="B29:C29"/>
    <mergeCell ref="B30:C30"/>
    <mergeCell ref="B31:C31"/>
    <mergeCell ref="A13:A14"/>
    <mergeCell ref="A15:A16"/>
    <mergeCell ref="C16:I16"/>
    <mergeCell ref="A17:A18"/>
    <mergeCell ref="A19:A20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3"/>
  <sheetViews>
    <sheetView zoomScaleSheetLayoutView="42" zoomScalePageLayoutView="0" workbookViewId="0" topLeftCell="A8">
      <selection activeCell="D11" sqref="D11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59.57421875" style="1" customWidth="1"/>
    <col min="4" max="4" width="16.421875" style="1" customWidth="1"/>
    <col min="5" max="5" width="11.14062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23.00390625" style="86" customWidth="1"/>
    <col min="12" max="12" width="19.57421875" style="1" customWidth="1"/>
    <col min="13" max="16384" width="9.140625" style="1" customWidth="1"/>
  </cols>
  <sheetData>
    <row r="1" spans="4:11" ht="12.75">
      <c r="D1" s="109" t="s">
        <v>25</v>
      </c>
      <c r="E1" s="109"/>
      <c r="F1" s="109"/>
      <c r="G1" s="109"/>
      <c r="H1" s="109"/>
      <c r="I1" s="109"/>
      <c r="J1" s="109"/>
      <c r="K1" s="109"/>
    </row>
    <row r="2" spans="1:12" ht="19.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17.25" customHeight="1">
      <c r="A3" s="111" t="s">
        <v>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="111" customFormat="1" ht="15.75">
      <c r="A4" s="111" t="s">
        <v>13</v>
      </c>
    </row>
    <row r="5" spans="1:11" s="2" customFormat="1" ht="32.25" customHeight="1">
      <c r="A5" s="112" t="s">
        <v>0</v>
      </c>
      <c r="B5" s="112" t="s">
        <v>1</v>
      </c>
      <c r="C5" s="112" t="s">
        <v>2</v>
      </c>
      <c r="D5" s="112" t="s">
        <v>3</v>
      </c>
      <c r="E5" s="112" t="s">
        <v>4</v>
      </c>
      <c r="F5" s="113" t="s">
        <v>5</v>
      </c>
      <c r="G5" s="114"/>
      <c r="H5" s="114"/>
      <c r="I5" s="105" t="s">
        <v>6</v>
      </c>
      <c r="J5" s="105" t="s">
        <v>7</v>
      </c>
      <c r="K5" s="115" t="s">
        <v>29</v>
      </c>
    </row>
    <row r="6" spans="1:11" s="2" customFormat="1" ht="14.25" customHeight="1">
      <c r="A6" s="112"/>
      <c r="B6" s="112"/>
      <c r="C6" s="112"/>
      <c r="D6" s="112"/>
      <c r="E6" s="112"/>
      <c r="F6" s="70" t="s">
        <v>8</v>
      </c>
      <c r="G6" s="70" t="s">
        <v>9</v>
      </c>
      <c r="H6" s="70" t="s">
        <v>10</v>
      </c>
      <c r="I6" s="106"/>
      <c r="J6" s="106"/>
      <c r="K6" s="116"/>
    </row>
    <row r="7" spans="1:18" s="2" customFormat="1" ht="61.5" customHeight="1">
      <c r="A7" s="99">
        <v>1</v>
      </c>
      <c r="B7" s="47" t="s">
        <v>14</v>
      </c>
      <c r="C7" s="4" t="s">
        <v>27</v>
      </c>
      <c r="D7" s="70" t="s">
        <v>19</v>
      </c>
      <c r="E7" s="10">
        <v>80</v>
      </c>
      <c r="F7" s="5">
        <v>122.72</v>
      </c>
      <c r="G7" s="5">
        <v>200.6</v>
      </c>
      <c r="H7" s="5">
        <v>200</v>
      </c>
      <c r="I7" s="6">
        <v>174.44</v>
      </c>
      <c r="J7" s="66"/>
      <c r="K7" s="57" t="s">
        <v>30</v>
      </c>
      <c r="R7" s="11"/>
    </row>
    <row r="8" spans="1:11" s="9" customFormat="1" ht="20.25" customHeight="1">
      <c r="A8" s="100"/>
      <c r="B8" s="7" t="s">
        <v>11</v>
      </c>
      <c r="C8" s="49"/>
      <c r="D8" s="8"/>
      <c r="E8" s="8"/>
      <c r="F8" s="8"/>
      <c r="G8" s="8"/>
      <c r="H8" s="8"/>
      <c r="I8" s="12"/>
      <c r="J8" s="66">
        <f>E7*I7</f>
        <v>13955.2</v>
      </c>
      <c r="K8" s="57"/>
    </row>
    <row r="9" spans="1:11" s="9" customFormat="1" ht="68.25" customHeight="1">
      <c r="A9" s="99">
        <v>2</v>
      </c>
      <c r="B9" s="7" t="s">
        <v>26</v>
      </c>
      <c r="C9" s="50" t="s">
        <v>15</v>
      </c>
      <c r="D9" s="48" t="s">
        <v>18</v>
      </c>
      <c r="E9" s="52">
        <v>1000</v>
      </c>
      <c r="F9" s="13">
        <v>70</v>
      </c>
      <c r="G9" s="13">
        <v>80</v>
      </c>
      <c r="H9" s="13">
        <v>70</v>
      </c>
      <c r="I9" s="14">
        <v>73.33</v>
      </c>
      <c r="J9" s="18"/>
      <c r="K9" s="57" t="s">
        <v>31</v>
      </c>
    </row>
    <row r="10" spans="1:11" s="9" customFormat="1" ht="15.75" customHeight="1">
      <c r="A10" s="100"/>
      <c r="B10" s="15" t="s">
        <v>11</v>
      </c>
      <c r="C10" s="102"/>
      <c r="D10" s="103"/>
      <c r="E10" s="103"/>
      <c r="F10" s="103"/>
      <c r="G10" s="103"/>
      <c r="H10" s="104"/>
      <c r="I10" s="16"/>
      <c r="J10" s="59">
        <f>E9*I9</f>
        <v>73330</v>
      </c>
      <c r="K10" s="57"/>
    </row>
    <row r="11" spans="1:11" s="9" customFormat="1" ht="36.75" customHeight="1">
      <c r="A11" s="75">
        <v>3</v>
      </c>
      <c r="B11" s="30" t="s">
        <v>16</v>
      </c>
      <c r="C11" s="21" t="s">
        <v>41</v>
      </c>
      <c r="D11" s="15" t="s">
        <v>19</v>
      </c>
      <c r="E11" s="15">
        <v>100</v>
      </c>
      <c r="F11" s="15">
        <v>350</v>
      </c>
      <c r="G11" s="15">
        <v>650</v>
      </c>
      <c r="H11" s="15">
        <v>500</v>
      </c>
      <c r="I11" s="16">
        <v>500</v>
      </c>
      <c r="J11" s="59"/>
      <c r="K11" s="84" t="s">
        <v>44</v>
      </c>
    </row>
    <row r="12" spans="1:11" s="9" customFormat="1" ht="15.75" customHeight="1">
      <c r="A12" s="75"/>
      <c r="B12" s="15"/>
      <c r="C12" s="76"/>
      <c r="D12" s="77"/>
      <c r="E12" s="77"/>
      <c r="F12" s="77"/>
      <c r="G12" s="77"/>
      <c r="H12" s="78"/>
      <c r="I12" s="16"/>
      <c r="J12" s="59">
        <f>E11*I11</f>
        <v>50000</v>
      </c>
      <c r="K12" s="57"/>
    </row>
    <row r="13" spans="1:11" s="9" customFormat="1" ht="55.5" customHeight="1">
      <c r="A13" s="99">
        <v>4</v>
      </c>
      <c r="B13" s="30" t="s">
        <v>16</v>
      </c>
      <c r="C13" s="21" t="s">
        <v>39</v>
      </c>
      <c r="D13" s="74" t="s">
        <v>19</v>
      </c>
      <c r="E13" s="30">
        <v>56</v>
      </c>
      <c r="F13" s="74">
        <v>350</v>
      </c>
      <c r="G13" s="74">
        <v>650</v>
      </c>
      <c r="H13" s="74">
        <v>500</v>
      </c>
      <c r="I13" s="20">
        <v>500</v>
      </c>
      <c r="J13" s="59"/>
      <c r="K13" s="84" t="s">
        <v>43</v>
      </c>
    </row>
    <row r="14" spans="1:11" s="9" customFormat="1" ht="15.75" customHeight="1">
      <c r="A14" s="100"/>
      <c r="B14" s="15"/>
      <c r="C14" s="71"/>
      <c r="D14" s="72"/>
      <c r="E14" s="72"/>
      <c r="F14" s="72"/>
      <c r="G14" s="72"/>
      <c r="H14" s="72"/>
      <c r="I14" s="16"/>
      <c r="J14" s="59">
        <f>I13*E13</f>
        <v>28000</v>
      </c>
      <c r="K14" s="57"/>
    </row>
    <row r="15" spans="1:11" s="9" customFormat="1" ht="36" customHeight="1">
      <c r="A15" s="101">
        <v>5</v>
      </c>
      <c r="B15" s="30" t="s">
        <v>16</v>
      </c>
      <c r="C15" s="21" t="s">
        <v>17</v>
      </c>
      <c r="D15" s="17" t="s">
        <v>19</v>
      </c>
      <c r="E15" s="18">
        <v>40</v>
      </c>
      <c r="F15" s="19">
        <v>455</v>
      </c>
      <c r="G15" s="20">
        <v>650</v>
      </c>
      <c r="H15" s="19">
        <v>500</v>
      </c>
      <c r="I15" s="20">
        <v>535</v>
      </c>
      <c r="J15" s="59"/>
      <c r="K15" s="57" t="s">
        <v>32</v>
      </c>
    </row>
    <row r="16" spans="1:11" s="9" customFormat="1" ht="16.5" customHeight="1">
      <c r="A16" s="101"/>
      <c r="B16" s="15" t="s">
        <v>11</v>
      </c>
      <c r="C16" s="102"/>
      <c r="D16" s="103"/>
      <c r="E16" s="103"/>
      <c r="F16" s="103"/>
      <c r="G16" s="103"/>
      <c r="H16" s="103"/>
      <c r="I16" s="104"/>
      <c r="J16" s="59">
        <f>E15*I15</f>
        <v>21400</v>
      </c>
      <c r="K16" s="57"/>
    </row>
    <row r="17" spans="1:11" s="9" customFormat="1" ht="36.75" customHeight="1">
      <c r="A17" s="101">
        <v>6</v>
      </c>
      <c r="B17" s="45" t="s">
        <v>21</v>
      </c>
      <c r="C17" s="55" t="s">
        <v>22</v>
      </c>
      <c r="D17" s="41" t="s">
        <v>19</v>
      </c>
      <c r="E17" s="42">
        <v>75</v>
      </c>
      <c r="F17" s="43">
        <v>450</v>
      </c>
      <c r="G17" s="43">
        <v>600</v>
      </c>
      <c r="H17" s="43">
        <v>450</v>
      </c>
      <c r="I17" s="44">
        <v>500</v>
      </c>
      <c r="J17" s="59"/>
      <c r="K17" s="57" t="s">
        <v>34</v>
      </c>
    </row>
    <row r="18" spans="1:11" s="9" customFormat="1" ht="16.5" customHeight="1">
      <c r="A18" s="101"/>
      <c r="B18" s="72" t="s">
        <v>11</v>
      </c>
      <c r="C18" s="72"/>
      <c r="D18" s="72"/>
      <c r="E18" s="72"/>
      <c r="F18" s="72"/>
      <c r="G18" s="72"/>
      <c r="H18" s="72"/>
      <c r="I18" s="73"/>
      <c r="J18" s="59">
        <f>I17*E17</f>
        <v>37500</v>
      </c>
      <c r="K18" s="57"/>
    </row>
    <row r="19" spans="1:11" s="9" customFormat="1" ht="45" customHeight="1">
      <c r="A19" s="99">
        <v>7</v>
      </c>
      <c r="B19" s="46" t="s">
        <v>21</v>
      </c>
      <c r="C19" s="54" t="s">
        <v>40</v>
      </c>
      <c r="D19" s="41" t="s">
        <v>19</v>
      </c>
      <c r="E19" s="15">
        <v>50</v>
      </c>
      <c r="F19" s="20">
        <v>350</v>
      </c>
      <c r="G19" s="20">
        <v>450</v>
      </c>
      <c r="H19" s="20">
        <v>400</v>
      </c>
      <c r="I19" s="20">
        <v>400</v>
      </c>
      <c r="J19" s="59"/>
      <c r="K19" s="57" t="s">
        <v>34</v>
      </c>
    </row>
    <row r="20" spans="1:11" s="9" customFormat="1" ht="16.5" customHeight="1">
      <c r="A20" s="100"/>
      <c r="B20" s="69"/>
      <c r="C20" s="72"/>
      <c r="D20" s="72"/>
      <c r="E20" s="72"/>
      <c r="F20" s="72"/>
      <c r="G20" s="72"/>
      <c r="H20" s="72"/>
      <c r="I20" s="73"/>
      <c r="J20" s="59">
        <f>E19*I19</f>
        <v>20000</v>
      </c>
      <c r="K20" s="57"/>
    </row>
    <row r="21" spans="1:11" s="9" customFormat="1" ht="49.5" customHeight="1">
      <c r="A21" s="101">
        <v>8</v>
      </c>
      <c r="B21" s="46" t="s">
        <v>21</v>
      </c>
      <c r="C21" s="54" t="s">
        <v>23</v>
      </c>
      <c r="D21" s="41" t="s">
        <v>19</v>
      </c>
      <c r="E21" s="42">
        <v>30</v>
      </c>
      <c r="F21" s="43">
        <v>190</v>
      </c>
      <c r="G21" s="43">
        <v>250</v>
      </c>
      <c r="H21" s="43">
        <v>220</v>
      </c>
      <c r="I21" s="44">
        <v>220</v>
      </c>
      <c r="J21" s="59"/>
      <c r="K21" s="57" t="s">
        <v>34</v>
      </c>
    </row>
    <row r="22" spans="1:114" s="9" customFormat="1" ht="16.5" customHeight="1">
      <c r="A22" s="101"/>
      <c r="B22" s="72" t="s">
        <v>11</v>
      </c>
      <c r="C22" s="72"/>
      <c r="D22" s="72"/>
      <c r="E22" s="72"/>
      <c r="F22" s="72"/>
      <c r="G22" s="72"/>
      <c r="H22" s="72"/>
      <c r="I22" s="73"/>
      <c r="J22" s="59">
        <f>I21*E21</f>
        <v>6600</v>
      </c>
      <c r="K22" s="5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</row>
    <row r="23" spans="1:114" s="9" customFormat="1" ht="27" customHeight="1">
      <c r="A23" s="93"/>
      <c r="B23" s="94"/>
      <c r="C23" s="94"/>
      <c r="D23" s="94"/>
      <c r="E23" s="94"/>
      <c r="F23" s="94"/>
      <c r="G23" s="94"/>
      <c r="H23" s="94"/>
      <c r="I23" s="95"/>
      <c r="J23" s="60">
        <f>J22+J20+J18+J16+J14+J10+J8+J12</f>
        <v>250785.2</v>
      </c>
      <c r="K23" s="5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</row>
    <row r="24" spans="1:114" s="39" customFormat="1" ht="15.75" customHeight="1">
      <c r="A24" s="37"/>
      <c r="B24" s="38"/>
      <c r="C24" s="38"/>
      <c r="D24" s="38"/>
      <c r="E24" s="38"/>
      <c r="F24" s="38"/>
      <c r="G24" s="38"/>
      <c r="H24" s="38"/>
      <c r="I24" s="38"/>
      <c r="J24" s="40"/>
      <c r="K24" s="8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</row>
    <row r="25" spans="1:114" s="39" customFormat="1" ht="15.75" customHeight="1">
      <c r="A25" s="96" t="s">
        <v>45</v>
      </c>
      <c r="B25" s="96"/>
      <c r="C25" s="96"/>
      <c r="D25" s="96"/>
      <c r="E25" s="96"/>
      <c r="F25" s="96"/>
      <c r="G25" s="96"/>
      <c r="H25" s="96"/>
      <c r="I25" s="96"/>
      <c r="J25" s="40"/>
      <c r="K25" s="8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</row>
    <row r="26" spans="2:114" s="39" customFormat="1" ht="15.75" customHeight="1">
      <c r="B26" s="40"/>
      <c r="C26" s="40"/>
      <c r="D26" s="40"/>
      <c r="E26" s="40"/>
      <c r="F26" s="40"/>
      <c r="G26" s="40"/>
      <c r="H26" s="40"/>
      <c r="I26" s="40"/>
      <c r="J26" s="40"/>
      <c r="K26" s="8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</row>
    <row r="27" spans="1:114" s="24" customFormat="1" ht="15" customHeight="1">
      <c r="A27" s="22">
        <f>'[1]Лист1'!A12</f>
        <v>1</v>
      </c>
      <c r="B27" s="97" t="s">
        <v>36</v>
      </c>
      <c r="C27" s="98"/>
      <c r="D27" s="23"/>
      <c r="E27" s="23"/>
      <c r="F27" s="23"/>
      <c r="G27" s="61"/>
      <c r="H27" s="61"/>
      <c r="I27" s="61"/>
      <c r="J27" s="62"/>
      <c r="K27" s="81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</row>
    <row r="28" spans="1:114" s="26" customFormat="1" ht="15.75" customHeight="1">
      <c r="A28" s="25">
        <f>'[1]Лист1'!A13</f>
        <v>2</v>
      </c>
      <c r="B28" s="97" t="s">
        <v>37</v>
      </c>
      <c r="C28" s="98"/>
      <c r="D28" s="23"/>
      <c r="E28" s="23"/>
      <c r="F28" s="23"/>
      <c r="G28" s="61"/>
      <c r="H28" s="61"/>
      <c r="I28" s="61"/>
      <c r="J28" s="62"/>
      <c r="K28" s="82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</row>
    <row r="29" spans="1:11" s="24" customFormat="1" ht="15" customHeight="1">
      <c r="A29" s="27">
        <f>'[1]Лист1'!A14</f>
        <v>3</v>
      </c>
      <c r="B29" s="97" t="s">
        <v>37</v>
      </c>
      <c r="C29" s="98"/>
      <c r="D29" s="23"/>
      <c r="E29" s="23"/>
      <c r="F29" s="23"/>
      <c r="G29" s="61"/>
      <c r="H29" s="61"/>
      <c r="I29" s="61"/>
      <c r="J29" s="62"/>
      <c r="K29" s="83"/>
    </row>
    <row r="30" spans="1:11" s="2" customFormat="1" ht="15.75">
      <c r="A30" s="23"/>
      <c r="B30" s="23"/>
      <c r="C30" s="23"/>
      <c r="D30" s="1"/>
      <c r="E30" s="1"/>
      <c r="F30" s="1"/>
      <c r="G30" s="1"/>
      <c r="H30" s="1"/>
      <c r="I30" s="1"/>
      <c r="J30" s="1"/>
      <c r="K30" s="9"/>
    </row>
    <row r="31" spans="1:11" s="2" customFormat="1" ht="15.75">
      <c r="A31" s="23"/>
      <c r="B31" s="28" t="s">
        <v>12</v>
      </c>
      <c r="C31" s="28"/>
      <c r="D31" s="1"/>
      <c r="E31" s="1"/>
      <c r="F31" s="1"/>
      <c r="G31" s="1"/>
      <c r="H31" s="1"/>
      <c r="I31" s="1"/>
      <c r="J31" s="1"/>
      <c r="K31" s="9"/>
    </row>
    <row r="32" spans="1:11" s="2" customFormat="1" ht="15.75">
      <c r="A32" s="23"/>
      <c r="B32" s="28" t="s">
        <v>20</v>
      </c>
      <c r="C32" s="28"/>
      <c r="D32" s="1"/>
      <c r="E32" s="1"/>
      <c r="F32" s="1"/>
      <c r="G32" s="29"/>
      <c r="H32" s="1"/>
      <c r="I32" s="1"/>
      <c r="J32" s="1"/>
      <c r="K32" s="9"/>
    </row>
    <row r="33" spans="1:11" s="2" customFormat="1" ht="15.75">
      <c r="A33" s="23"/>
      <c r="B33" s="28" t="s">
        <v>38</v>
      </c>
      <c r="C33" s="28"/>
      <c r="D33" s="1"/>
      <c r="E33" s="1"/>
      <c r="F33" s="1"/>
      <c r="G33" s="1"/>
      <c r="H33" s="1"/>
      <c r="I33" s="1"/>
      <c r="J33" s="1"/>
      <c r="K33" s="9"/>
    </row>
  </sheetData>
  <sheetProtection/>
  <mergeCells count="27">
    <mergeCell ref="D1:K1"/>
    <mergeCell ref="A2:L2"/>
    <mergeCell ref="A3:L3"/>
    <mergeCell ref="A4:IV4"/>
    <mergeCell ref="A5:A6"/>
    <mergeCell ref="A13:A14"/>
    <mergeCell ref="F5:H5"/>
    <mergeCell ref="J5:J6"/>
    <mergeCell ref="K5:K6"/>
    <mergeCell ref="A7:A8"/>
    <mergeCell ref="I5:I6"/>
    <mergeCell ref="B5:B6"/>
    <mergeCell ref="C5:C6"/>
    <mergeCell ref="D5:D6"/>
    <mergeCell ref="E5:E6"/>
    <mergeCell ref="A19:A20"/>
    <mergeCell ref="A9:A10"/>
    <mergeCell ref="C10:H10"/>
    <mergeCell ref="A23:I23"/>
    <mergeCell ref="A25:I25"/>
    <mergeCell ref="B27:C27"/>
    <mergeCell ref="B28:C28"/>
    <mergeCell ref="B29:C29"/>
    <mergeCell ref="A15:A16"/>
    <mergeCell ref="C16:I16"/>
    <mergeCell ref="A17:A18"/>
    <mergeCell ref="A21:A22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3"/>
  <sheetViews>
    <sheetView tabSelected="1" zoomScaleSheetLayoutView="42" zoomScalePageLayoutView="0" workbookViewId="0" topLeftCell="A1">
      <selection activeCell="C11" sqref="C11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59.57421875" style="1" customWidth="1"/>
    <col min="4" max="4" width="16.421875" style="1" customWidth="1"/>
    <col min="5" max="5" width="11.14062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23.00390625" style="9" customWidth="1"/>
    <col min="12" max="12" width="19.57421875" style="1" customWidth="1"/>
    <col min="13" max="16384" width="9.140625" style="1" customWidth="1"/>
  </cols>
  <sheetData>
    <row r="1" spans="4:11" ht="12.75">
      <c r="D1" s="109" t="s">
        <v>25</v>
      </c>
      <c r="E1" s="109"/>
      <c r="F1" s="109"/>
      <c r="G1" s="109"/>
      <c r="H1" s="109"/>
      <c r="I1" s="109"/>
      <c r="J1" s="109"/>
      <c r="K1" s="109"/>
    </row>
    <row r="2" spans="1:12" ht="19.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17.25" customHeight="1">
      <c r="A3" s="111" t="s">
        <v>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="111" customFormat="1" ht="15.75">
      <c r="A4" s="111" t="s">
        <v>13</v>
      </c>
    </row>
    <row r="5" spans="1:11" s="2" customFormat="1" ht="32.25" customHeight="1">
      <c r="A5" s="112" t="s">
        <v>0</v>
      </c>
      <c r="B5" s="112" t="s">
        <v>1</v>
      </c>
      <c r="C5" s="112" t="s">
        <v>2</v>
      </c>
      <c r="D5" s="112" t="s">
        <v>3</v>
      </c>
      <c r="E5" s="112" t="s">
        <v>4</v>
      </c>
      <c r="F5" s="113" t="s">
        <v>5</v>
      </c>
      <c r="G5" s="114"/>
      <c r="H5" s="114"/>
      <c r="I5" s="105" t="s">
        <v>6</v>
      </c>
      <c r="J5" s="105" t="s">
        <v>7</v>
      </c>
      <c r="K5" s="115" t="s">
        <v>29</v>
      </c>
    </row>
    <row r="6" spans="1:11" s="2" customFormat="1" ht="14.25" customHeight="1">
      <c r="A6" s="112"/>
      <c r="B6" s="112"/>
      <c r="C6" s="112"/>
      <c r="D6" s="112"/>
      <c r="E6" s="112"/>
      <c r="F6" s="3" t="s">
        <v>8</v>
      </c>
      <c r="G6" s="3" t="s">
        <v>9</v>
      </c>
      <c r="H6" s="3" t="s">
        <v>10</v>
      </c>
      <c r="I6" s="106"/>
      <c r="J6" s="106"/>
      <c r="K6" s="116"/>
    </row>
    <row r="7" spans="1:18" s="2" customFormat="1" ht="61.5" customHeight="1">
      <c r="A7" s="99">
        <v>1</v>
      </c>
      <c r="B7" s="47" t="s">
        <v>14</v>
      </c>
      <c r="C7" s="4" t="s">
        <v>27</v>
      </c>
      <c r="D7" s="3" t="s">
        <v>19</v>
      </c>
      <c r="E7" s="10">
        <v>150</v>
      </c>
      <c r="F7" s="5">
        <v>176</v>
      </c>
      <c r="G7" s="5">
        <v>176</v>
      </c>
      <c r="H7" s="5">
        <v>162.5</v>
      </c>
      <c r="I7" s="6">
        <v>171.5</v>
      </c>
      <c r="J7" s="65"/>
      <c r="K7" s="57" t="s">
        <v>30</v>
      </c>
      <c r="R7" s="11"/>
    </row>
    <row r="8" spans="1:11" s="9" customFormat="1" ht="20.25" customHeight="1">
      <c r="A8" s="100"/>
      <c r="B8" s="7" t="s">
        <v>11</v>
      </c>
      <c r="C8" s="49"/>
      <c r="D8" s="8"/>
      <c r="E8" s="8"/>
      <c r="F8" s="8"/>
      <c r="G8" s="8"/>
      <c r="H8" s="8"/>
      <c r="I8" s="12"/>
      <c r="J8" s="66">
        <f>E7*I7</f>
        <v>25725</v>
      </c>
      <c r="K8" s="57"/>
    </row>
    <row r="9" spans="1:11" s="9" customFormat="1" ht="141.75" customHeight="1">
      <c r="A9" s="99">
        <v>2</v>
      </c>
      <c r="B9" s="7" t="s">
        <v>26</v>
      </c>
      <c r="C9" s="50" t="s">
        <v>52</v>
      </c>
      <c r="D9" s="48" t="s">
        <v>18</v>
      </c>
      <c r="E9" s="52">
        <v>100</v>
      </c>
      <c r="F9" s="13">
        <v>70</v>
      </c>
      <c r="G9" s="13">
        <v>75</v>
      </c>
      <c r="H9" s="13">
        <v>75</v>
      </c>
      <c r="I9" s="14">
        <v>73.33</v>
      </c>
      <c r="J9" s="18"/>
      <c r="K9" s="57" t="s">
        <v>31</v>
      </c>
    </row>
    <row r="10" spans="1:11" s="9" customFormat="1" ht="15.75" customHeight="1">
      <c r="A10" s="100"/>
      <c r="B10" s="15" t="s">
        <v>11</v>
      </c>
      <c r="C10" s="102"/>
      <c r="D10" s="103"/>
      <c r="E10" s="103"/>
      <c r="F10" s="103"/>
      <c r="G10" s="103"/>
      <c r="H10" s="104"/>
      <c r="I10" s="16"/>
      <c r="J10" s="59">
        <f>E9*I9</f>
        <v>7333</v>
      </c>
      <c r="K10" s="57"/>
    </row>
    <row r="11" spans="1:11" s="9" customFormat="1" ht="68.25" customHeight="1">
      <c r="A11" s="75">
        <v>3</v>
      </c>
      <c r="B11" s="30" t="s">
        <v>16</v>
      </c>
      <c r="C11" s="21" t="s">
        <v>17</v>
      </c>
      <c r="D11" s="17" t="s">
        <v>19</v>
      </c>
      <c r="E11" s="18">
        <v>50</v>
      </c>
      <c r="F11" s="19">
        <v>440</v>
      </c>
      <c r="G11" s="20">
        <v>440</v>
      </c>
      <c r="H11" s="19">
        <v>440</v>
      </c>
      <c r="I11" s="20">
        <v>440</v>
      </c>
      <c r="J11" s="59"/>
      <c r="K11" s="57" t="s">
        <v>32</v>
      </c>
    </row>
    <row r="12" spans="1:11" s="9" customFormat="1" ht="15.75" customHeight="1">
      <c r="A12" s="75"/>
      <c r="B12" s="15" t="s">
        <v>11</v>
      </c>
      <c r="C12" s="102"/>
      <c r="D12" s="103"/>
      <c r="E12" s="103"/>
      <c r="F12" s="103"/>
      <c r="G12" s="103"/>
      <c r="H12" s="103"/>
      <c r="I12" s="104"/>
      <c r="J12" s="59">
        <f>E11*I11</f>
        <v>22000</v>
      </c>
      <c r="K12" s="57"/>
    </row>
    <row r="13" spans="1:11" s="9" customFormat="1" ht="55.5" customHeight="1">
      <c r="A13" s="99">
        <v>4</v>
      </c>
      <c r="B13" s="15" t="s">
        <v>16</v>
      </c>
      <c r="C13" s="53" t="s">
        <v>28</v>
      </c>
      <c r="D13" s="33" t="s">
        <v>19</v>
      </c>
      <c r="E13" s="51">
        <v>70</v>
      </c>
      <c r="F13" s="36">
        <v>490</v>
      </c>
      <c r="G13" s="36">
        <v>500</v>
      </c>
      <c r="H13" s="36">
        <v>500</v>
      </c>
      <c r="I13" s="36">
        <v>496.67</v>
      </c>
      <c r="J13" s="59"/>
      <c r="K13" s="57" t="s">
        <v>33</v>
      </c>
    </row>
    <row r="14" spans="1:11" s="9" customFormat="1" ht="15.75" customHeight="1">
      <c r="A14" s="100"/>
      <c r="B14" s="31" t="s">
        <v>11</v>
      </c>
      <c r="C14" s="31"/>
      <c r="D14" s="31"/>
      <c r="E14" s="31"/>
      <c r="F14" s="31"/>
      <c r="G14" s="31"/>
      <c r="H14" s="31"/>
      <c r="I14" s="32"/>
      <c r="J14" s="59">
        <f>I13*E13</f>
        <v>34766.9</v>
      </c>
      <c r="K14" s="57"/>
    </row>
    <row r="15" spans="1:11" s="9" customFormat="1" ht="36" customHeight="1">
      <c r="A15" s="101">
        <v>5</v>
      </c>
      <c r="B15" s="45" t="s">
        <v>21</v>
      </c>
      <c r="C15" s="55" t="s">
        <v>22</v>
      </c>
      <c r="D15" s="41" t="s">
        <v>19</v>
      </c>
      <c r="E15" s="42">
        <v>50</v>
      </c>
      <c r="F15" s="43">
        <v>380</v>
      </c>
      <c r="G15" s="43">
        <v>400</v>
      </c>
      <c r="H15" s="43">
        <v>550</v>
      </c>
      <c r="I15" s="44">
        <v>443.33</v>
      </c>
      <c r="J15" s="59"/>
      <c r="K15" s="57" t="s">
        <v>34</v>
      </c>
    </row>
    <row r="16" spans="1:11" s="9" customFormat="1" ht="16.5" customHeight="1">
      <c r="A16" s="101"/>
      <c r="B16" s="34" t="s">
        <v>11</v>
      </c>
      <c r="C16" s="34"/>
      <c r="D16" s="34"/>
      <c r="E16" s="34"/>
      <c r="F16" s="34"/>
      <c r="G16" s="34"/>
      <c r="H16" s="34"/>
      <c r="I16" s="35"/>
      <c r="J16" s="59">
        <f>I15*E15</f>
        <v>22166.5</v>
      </c>
      <c r="K16" s="57"/>
    </row>
    <row r="17" spans="1:11" s="9" customFormat="1" ht="50.25" customHeight="1">
      <c r="A17" s="101">
        <v>6</v>
      </c>
      <c r="B17" s="46" t="s">
        <v>21</v>
      </c>
      <c r="C17" s="54" t="s">
        <v>23</v>
      </c>
      <c r="D17" s="41" t="s">
        <v>19</v>
      </c>
      <c r="E17" s="42">
        <v>50</v>
      </c>
      <c r="F17" s="43">
        <v>155</v>
      </c>
      <c r="G17" s="43">
        <v>130</v>
      </c>
      <c r="H17" s="43">
        <v>200</v>
      </c>
      <c r="I17" s="44">
        <v>161.67</v>
      </c>
      <c r="J17" s="59"/>
      <c r="K17" s="57" t="s">
        <v>34</v>
      </c>
    </row>
    <row r="18" spans="1:11" s="9" customFormat="1" ht="16.5" customHeight="1">
      <c r="A18" s="101"/>
      <c r="B18" s="88" t="s">
        <v>11</v>
      </c>
      <c r="C18" s="88"/>
      <c r="D18" s="88"/>
      <c r="E18" s="88"/>
      <c r="F18" s="88"/>
      <c r="G18" s="88"/>
      <c r="H18" s="88"/>
      <c r="I18" s="89"/>
      <c r="J18" s="90">
        <f>I17*E17</f>
        <v>8083.499999999999</v>
      </c>
      <c r="K18" s="91"/>
    </row>
    <row r="19" spans="1:10" s="57" customFormat="1" ht="15.75" customHeight="1">
      <c r="A19" s="117"/>
      <c r="B19" s="119" t="s">
        <v>11</v>
      </c>
      <c r="C19" s="120"/>
      <c r="D19" s="120"/>
      <c r="E19" s="120"/>
      <c r="F19" s="120"/>
      <c r="G19" s="120"/>
      <c r="H19" s="120"/>
      <c r="I19" s="121"/>
      <c r="J19" s="60">
        <f>J8+J10+J12+J14+J16+J18</f>
        <v>120074.9</v>
      </c>
    </row>
    <row r="20" spans="1:11" s="9" customFormat="1" ht="36.75" customHeight="1">
      <c r="A20" s="118"/>
      <c r="B20" s="96" t="s">
        <v>51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1:11" s="9" customFormat="1" ht="22.5" customHeight="1">
      <c r="A21" s="118"/>
      <c r="B21" s="97" t="s">
        <v>47</v>
      </c>
      <c r="C21" s="98"/>
      <c r="D21" s="23"/>
      <c r="E21" s="23"/>
      <c r="F21" s="23"/>
      <c r="G21" s="61"/>
      <c r="H21" s="61"/>
      <c r="I21" s="61"/>
      <c r="J21" s="62"/>
      <c r="K21" s="67"/>
    </row>
    <row r="22" spans="1:114" s="9" customFormat="1" ht="16.5" customHeight="1">
      <c r="A22" s="118"/>
      <c r="B22" s="97" t="s">
        <v>48</v>
      </c>
      <c r="C22" s="98"/>
      <c r="D22" s="23"/>
      <c r="E22" s="23"/>
      <c r="F22" s="23"/>
      <c r="G22" s="61"/>
      <c r="H22" s="61"/>
      <c r="I22" s="61"/>
      <c r="J22" s="62"/>
      <c r="K22" s="85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</row>
    <row r="23" spans="1:114" s="9" customFormat="1" ht="24" customHeight="1">
      <c r="A23" s="87"/>
      <c r="B23" s="97" t="s">
        <v>49</v>
      </c>
      <c r="C23" s="98"/>
      <c r="D23" s="23"/>
      <c r="E23" s="23"/>
      <c r="F23" s="23"/>
      <c r="G23" s="61"/>
      <c r="H23" s="61"/>
      <c r="I23" s="61"/>
      <c r="J23" s="6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</row>
    <row r="24" spans="2:114" s="39" customFormat="1" ht="15.75" customHeight="1">
      <c r="B24" s="23"/>
      <c r="C24" s="23"/>
      <c r="D24" s="1"/>
      <c r="E24" s="1"/>
      <c r="F24" s="1"/>
      <c r="G24" s="1"/>
      <c r="H24" s="1"/>
      <c r="I24" s="1"/>
      <c r="J24" s="1"/>
      <c r="K24" s="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</row>
    <row r="25" spans="1:113" s="39" customFormat="1" ht="15.75" customHeight="1">
      <c r="A25" s="28" t="s">
        <v>12</v>
      </c>
      <c r="B25" s="28"/>
      <c r="C25" s="1"/>
      <c r="D25" s="1"/>
      <c r="E25" s="1"/>
      <c r="F25" s="1"/>
      <c r="G25" s="1"/>
      <c r="H25" s="1"/>
      <c r="I25" s="1"/>
      <c r="J25" s="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</row>
    <row r="26" spans="1:113" s="39" customFormat="1" ht="15.75" customHeight="1">
      <c r="A26" s="28" t="s">
        <v>20</v>
      </c>
      <c r="B26" s="28"/>
      <c r="C26" s="1"/>
      <c r="D26" s="1"/>
      <c r="E26" s="1"/>
      <c r="F26" s="29"/>
      <c r="G26" s="1"/>
      <c r="H26" s="1"/>
      <c r="I26" s="1"/>
      <c r="J26" s="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</row>
    <row r="27" spans="1:113" s="24" customFormat="1" ht="15" customHeight="1">
      <c r="A27" s="28" t="s">
        <v>50</v>
      </c>
      <c r="B27" s="28"/>
      <c r="C27" s="1"/>
      <c r="D27" s="1"/>
      <c r="E27" s="1"/>
      <c r="F27" s="1"/>
      <c r="G27" s="1"/>
      <c r="H27" s="1"/>
      <c r="I27" s="1"/>
      <c r="J27" s="9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</row>
    <row r="28" spans="1:114" s="26" customFormat="1" ht="15.75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9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68"/>
    </row>
    <row r="29" spans="1:113" s="24" customFormat="1" ht="15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</row>
    <row r="30" spans="1:113" s="2" customFormat="1" ht="15.75">
      <c r="A30" s="23"/>
      <c r="B30" s="1"/>
      <c r="C30" s="1"/>
      <c r="D30" s="1"/>
      <c r="E30" s="1"/>
      <c r="F30" s="1"/>
      <c r="G30" s="1"/>
      <c r="H30" s="1"/>
      <c r="I30" s="1"/>
      <c r="J30" s="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</row>
    <row r="31" spans="1:11" s="2" customFormat="1" ht="15.75">
      <c r="A31" s="23"/>
      <c r="B31" s="1"/>
      <c r="C31" s="1"/>
      <c r="D31" s="1"/>
      <c r="E31" s="1"/>
      <c r="F31" s="1"/>
      <c r="G31" s="1"/>
      <c r="H31" s="1"/>
      <c r="I31" s="1"/>
      <c r="J31" s="1"/>
      <c r="K31" s="9"/>
    </row>
    <row r="32" spans="1:11" s="2" customFormat="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</row>
    <row r="33" spans="1:11" s="2" customFormat="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</row>
  </sheetData>
  <sheetProtection/>
  <mergeCells count="26">
    <mergeCell ref="D1:K1"/>
    <mergeCell ref="B23:C23"/>
    <mergeCell ref="B22:C22"/>
    <mergeCell ref="B21:C21"/>
    <mergeCell ref="A17:A18"/>
    <mergeCell ref="B5:B6"/>
    <mergeCell ref="A9:A10"/>
    <mergeCell ref="C12:I12"/>
    <mergeCell ref="A7:A8"/>
    <mergeCell ref="A13:A14"/>
    <mergeCell ref="A2:L2"/>
    <mergeCell ref="A3:L3"/>
    <mergeCell ref="E5:E6"/>
    <mergeCell ref="I5:I6"/>
    <mergeCell ref="C5:C6"/>
    <mergeCell ref="K5:K6"/>
    <mergeCell ref="J5:J6"/>
    <mergeCell ref="A4:IV4"/>
    <mergeCell ref="F5:H5"/>
    <mergeCell ref="D5:D6"/>
    <mergeCell ref="A5:A6"/>
    <mergeCell ref="B20:K20"/>
    <mergeCell ref="A19:A22"/>
    <mergeCell ref="B19:I19"/>
    <mergeCell ref="C10:H10"/>
    <mergeCell ref="A15:A1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2024-05-20T05:30:03Z</cp:lastPrinted>
  <dcterms:created xsi:type="dcterms:W3CDTF">1996-10-08T23:32:33Z</dcterms:created>
  <dcterms:modified xsi:type="dcterms:W3CDTF">2024-05-30T13:58:35Z</dcterms:modified>
  <cp:category/>
  <cp:version/>
  <cp:contentType/>
  <cp:contentStatus/>
</cp:coreProperties>
</file>